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10995"/>
  </bookViews>
  <sheets>
    <sheet name="conto economico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3" i="2" l="1"/>
  <c r="D12" i="2"/>
  <c r="D8" i="2"/>
  <c r="C6" i="2"/>
  <c r="C10" i="2" s="1"/>
  <c r="C15" i="2" s="1"/>
  <c r="D4" i="2"/>
  <c r="D3" i="2"/>
  <c r="D6" i="2" s="1"/>
  <c r="D10" i="2" s="1"/>
  <c r="D15" i="2" s="1"/>
</calcChain>
</file>

<file path=xl/sharedStrings.xml><?xml version="1.0" encoding="utf-8"?>
<sst xmlns="http://schemas.openxmlformats.org/spreadsheetml/2006/main" count="19" uniqueCount="19">
  <si>
    <t>San Casciano in val di Pesa,  16 aprile 2014</t>
  </si>
  <si>
    <t xml:space="preserve">        IL SINDACO                    IL SEGRETARIO GENERALE</t>
  </si>
  <si>
    <t>Massimiliano Pescini                   Dr. Maria d'Alfonso</t>
  </si>
  <si>
    <t xml:space="preserve">           Dr. Barbara Bagni</t>
  </si>
  <si>
    <t>CONTO ECONOMICO</t>
  </si>
  <si>
    <t>A</t>
  </si>
  <si>
    <t>Proventi della gestione</t>
  </si>
  <si>
    <t>B</t>
  </si>
  <si>
    <t>Costi della gestione</t>
  </si>
  <si>
    <t>Risultato della gestione</t>
  </si>
  <si>
    <t>C</t>
  </si>
  <si>
    <t>Proventi ed oneri da aziende speciali partecipate</t>
  </si>
  <si>
    <t>Risultato della gestione operativa</t>
  </si>
  <si>
    <t>D</t>
  </si>
  <si>
    <t>Proventi (+) ed oneri (-) finanziari</t>
  </si>
  <si>
    <t>E</t>
  </si>
  <si>
    <t>Proventi (+) ed oneri (-) straordinari</t>
  </si>
  <si>
    <t>Risultato economico di esercizio</t>
  </si>
  <si>
    <t>IL RESP.SERVIZIO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</si>
</sst>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/>
    <xf numFmtId="0" fontId="4" fillId="0" borderId="0" xfId="0" applyFont="1"/>
    <xf numFmtId="0" fontId="0" fillId="0" borderId="0" xfId="0" applyFill="1" applyAlignment="1">
      <alignment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Continuous" vertical="center"/>
    </xf>
    <xf numFmtId="2" fontId="6" fillId="0" borderId="11" xfId="0" applyNumberFormat="1" applyFont="1" applyFill="1" applyBorder="1" applyAlignment="1">
      <alignment vertical="center"/>
    </xf>
    <xf numFmtId="43" fontId="6" fillId="0" borderId="10" xfId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centerContinuous" vertical="center"/>
    </xf>
    <xf numFmtId="2" fontId="6" fillId="0" borderId="12" xfId="0" applyNumberFormat="1" applyFont="1" applyFill="1" applyBorder="1" applyAlignment="1">
      <alignment vertical="center"/>
    </xf>
    <xf numFmtId="43" fontId="6" fillId="0" borderId="6" xfId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43" fontId="5" fillId="0" borderId="6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3" fontId="6" fillId="0" borderId="6" xfId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6" fillId="0" borderId="13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3" fontId="0" fillId="0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horizontal="center" vertical="center"/>
    </xf>
    <xf numFmtId="43" fontId="0" fillId="0" borderId="0" xfId="1" applyFont="1" applyFill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ed1\Utenti\BBagni\CONSUNTIVO\2013\STATO%20PATRIMONIALE%20E%20CONTO%20ECONOMICO%20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IVO"/>
      <sheetName val="PASSIVO"/>
      <sheetName val="COSTI"/>
      <sheetName val="RICAVI"/>
      <sheetName val="SCALARE"/>
      <sheetName val="conto patrimonio"/>
      <sheetName val="conto economico"/>
    </sheetNames>
    <sheetDataSet>
      <sheetData sheetId="0">
        <row r="6">
          <cell r="E6">
            <v>810950.92</v>
          </cell>
        </row>
      </sheetData>
      <sheetData sheetId="1">
        <row r="7">
          <cell r="E7">
            <v>664355.26</v>
          </cell>
        </row>
      </sheetData>
      <sheetData sheetId="2">
        <row r="14">
          <cell r="F14">
            <v>15010495.040000001</v>
          </cell>
        </row>
        <row r="18">
          <cell r="F18">
            <v>1029890.24</v>
          </cell>
        </row>
        <row r="26">
          <cell r="F26">
            <v>2743776.98</v>
          </cell>
        </row>
      </sheetData>
      <sheetData sheetId="3">
        <row r="30">
          <cell r="G30">
            <v>17917585.899999999</v>
          </cell>
        </row>
        <row r="33">
          <cell r="F33">
            <v>23599.63</v>
          </cell>
        </row>
        <row r="36">
          <cell r="F36">
            <v>13803</v>
          </cell>
        </row>
        <row r="43">
          <cell r="F43">
            <v>557308.30000000005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2" sqref="B12"/>
    </sheetView>
  </sheetViews>
  <sheetFormatPr defaultRowHeight="14.1" customHeight="1" x14ac:dyDescent="0.25"/>
  <cols>
    <col min="1" max="1" width="3.7109375" style="5" customWidth="1"/>
    <col min="2" max="2" width="37.28515625" style="5" customWidth="1"/>
    <col min="3" max="3" width="15.28515625" style="29" customWidth="1"/>
    <col min="4" max="4" width="15" style="30" customWidth="1"/>
    <col min="5" max="16384" width="9.140625" style="5"/>
  </cols>
  <sheetData>
    <row r="1" spans="1:4" ht="26.25" customHeight="1" x14ac:dyDescent="0.25">
      <c r="A1" s="31" t="s">
        <v>4</v>
      </c>
      <c r="B1" s="32"/>
      <c r="C1" s="32"/>
      <c r="D1" s="32"/>
    </row>
    <row r="2" spans="1:4" ht="37.5" customHeight="1" x14ac:dyDescent="0.25">
      <c r="C2" s="6">
        <v>2012</v>
      </c>
      <c r="D2" s="6">
        <v>2013</v>
      </c>
    </row>
    <row r="3" spans="1:4" ht="18.95" customHeight="1" x14ac:dyDescent="0.25">
      <c r="A3" s="7" t="s">
        <v>5</v>
      </c>
      <c r="B3" s="8" t="s">
        <v>6</v>
      </c>
      <c r="C3" s="9">
        <v>12904687.000000002</v>
      </c>
      <c r="D3" s="9">
        <f>[1]RICAVI!G30</f>
        <v>17917585.899999999</v>
      </c>
    </row>
    <row r="4" spans="1:4" ht="18.95" customHeight="1" x14ac:dyDescent="0.25">
      <c r="A4" s="10" t="s">
        <v>7</v>
      </c>
      <c r="B4" s="11" t="s">
        <v>8</v>
      </c>
      <c r="C4" s="12">
        <v>11631445.379999999</v>
      </c>
      <c r="D4" s="12">
        <f>[1]COSTI!F14</f>
        <v>15010495.040000001</v>
      </c>
    </row>
    <row r="5" spans="1:4" ht="3.6" customHeight="1" x14ac:dyDescent="0.25">
      <c r="A5" s="33"/>
      <c r="B5" s="34"/>
      <c r="C5" s="34"/>
      <c r="D5" s="35"/>
    </row>
    <row r="6" spans="1:4" s="16" customFormat="1" ht="18" customHeight="1" x14ac:dyDescent="0.25">
      <c r="A6" s="13"/>
      <c r="B6" s="14" t="s">
        <v>9</v>
      </c>
      <c r="C6" s="15">
        <f>C3-C4</f>
        <v>1273241.6200000029</v>
      </c>
      <c r="D6" s="15">
        <f>D3-D4</f>
        <v>2907090.8599999975</v>
      </c>
    </row>
    <row r="7" spans="1:4" ht="3.6" customHeight="1" x14ac:dyDescent="0.25">
      <c r="A7" s="33"/>
      <c r="B7" s="34"/>
      <c r="C7" s="34"/>
      <c r="D7" s="35"/>
    </row>
    <row r="8" spans="1:4" ht="18" customHeight="1" x14ac:dyDescent="0.25">
      <c r="A8" s="7" t="s">
        <v>10</v>
      </c>
      <c r="B8" s="8" t="s">
        <v>11</v>
      </c>
      <c r="C8" s="17">
        <v>27757.17</v>
      </c>
      <c r="D8" s="17">
        <f>[1]RICAVI!F33</f>
        <v>23599.63</v>
      </c>
    </row>
    <row r="9" spans="1:4" ht="3" customHeight="1" x14ac:dyDescent="0.25">
      <c r="A9" s="18"/>
      <c r="B9" s="19"/>
      <c r="C9" s="20"/>
      <c r="D9" s="21"/>
    </row>
    <row r="10" spans="1:4" s="16" customFormat="1" ht="18" customHeight="1" x14ac:dyDescent="0.25">
      <c r="A10" s="13"/>
      <c r="B10" s="14" t="s">
        <v>12</v>
      </c>
      <c r="C10" s="15">
        <f>C6+C8</f>
        <v>1300998.7900000028</v>
      </c>
      <c r="D10" s="15">
        <f>D6+D8</f>
        <v>2930690.4899999974</v>
      </c>
    </row>
    <row r="11" spans="1:4" ht="3" customHeight="1" x14ac:dyDescent="0.25">
      <c r="A11" s="33"/>
      <c r="B11" s="34"/>
      <c r="C11" s="34"/>
      <c r="D11" s="35"/>
    </row>
    <row r="12" spans="1:4" ht="18" customHeight="1" x14ac:dyDescent="0.25">
      <c r="A12" s="7" t="s">
        <v>13</v>
      </c>
      <c r="B12" s="8" t="s">
        <v>14</v>
      </c>
      <c r="C12" s="22">
        <v>-1084237.8599999999</v>
      </c>
      <c r="D12" s="22">
        <f>[1]RICAVI!F36-[1]COSTI!F18</f>
        <v>-1016087.24</v>
      </c>
    </row>
    <row r="13" spans="1:4" ht="18" customHeight="1" x14ac:dyDescent="0.25">
      <c r="A13" s="10" t="s">
        <v>15</v>
      </c>
      <c r="B13" s="11" t="s">
        <v>16</v>
      </c>
      <c r="C13" s="12">
        <v>-446659.28</v>
      </c>
      <c r="D13" s="12">
        <f>[1]RICAVI!F43-[1]COSTI!F26</f>
        <v>-2186468.6799999997</v>
      </c>
    </row>
    <row r="14" spans="1:4" ht="3" customHeight="1" x14ac:dyDescent="0.25">
      <c r="A14" s="33"/>
      <c r="B14" s="34"/>
      <c r="C14" s="34"/>
      <c r="D14" s="35"/>
    </row>
    <row r="15" spans="1:4" s="16" customFormat="1" ht="18" customHeight="1" x14ac:dyDescent="0.25">
      <c r="A15" s="13"/>
      <c r="B15" s="14" t="s">
        <v>17</v>
      </c>
      <c r="C15" s="23">
        <f>C10+C12+C13</f>
        <v>-229898.34999999707</v>
      </c>
      <c r="D15" s="24">
        <f>D10+D12+D13</f>
        <v>-271865.43000000226</v>
      </c>
    </row>
    <row r="16" spans="1:4" ht="2.1" customHeight="1" thickBot="1" x14ac:dyDescent="0.3">
      <c r="A16" s="25"/>
      <c r="B16" s="26"/>
      <c r="C16" s="27"/>
      <c r="D16" s="28"/>
    </row>
    <row r="19" spans="2:6" ht="14.1" customHeight="1" x14ac:dyDescent="0.2">
      <c r="B19" s="1" t="s">
        <v>0</v>
      </c>
      <c r="C19" s="2"/>
      <c r="D19" s="2"/>
      <c r="E19" s="3"/>
      <c r="F19" s="4"/>
    </row>
    <row r="20" spans="2:6" ht="14.1" customHeight="1" x14ac:dyDescent="0.2">
      <c r="B20" s="1"/>
      <c r="C20" s="2"/>
      <c r="D20" s="2"/>
      <c r="E20" s="3"/>
      <c r="F20" s="4"/>
    </row>
    <row r="21" spans="2:6" ht="14.1" customHeight="1" x14ac:dyDescent="0.2">
      <c r="B21" s="2" t="s">
        <v>1</v>
      </c>
      <c r="C21" s="2"/>
      <c r="D21" s="2" t="s">
        <v>18</v>
      </c>
      <c r="E21" s="3"/>
      <c r="F21" s="4"/>
    </row>
    <row r="22" spans="2:6" ht="14.1" customHeight="1" x14ac:dyDescent="0.2">
      <c r="B22" s="2" t="s">
        <v>2</v>
      </c>
      <c r="C22" s="2"/>
      <c r="D22" s="2" t="s">
        <v>3</v>
      </c>
      <c r="E22" s="4"/>
      <c r="F22" s="4"/>
    </row>
    <row r="23" spans="2:6" ht="14.1" customHeight="1" x14ac:dyDescent="0.2">
      <c r="B23" s="2"/>
      <c r="C23" s="2"/>
      <c r="D23" s="2"/>
      <c r="E23" s="3"/>
      <c r="F23" s="4"/>
    </row>
  </sheetData>
  <mergeCells count="5">
    <mergeCell ref="A1:D1"/>
    <mergeCell ref="A5:D5"/>
    <mergeCell ref="A7:D7"/>
    <mergeCell ref="A11:D11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conto economico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bbagni</dc:creator>
  <cp:lastModifiedBy>Alessandro Pelagatti</cp:lastModifiedBy>
  <dcterms:created xsi:type="dcterms:W3CDTF">2014-05-14T08:36:24Z</dcterms:created>
  <dcterms:modified xsi:type="dcterms:W3CDTF">2014-05-16T09:04:20Z</dcterms:modified>
</cp:coreProperties>
</file>